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2C825E1A-DD72-4E29-81FF-500501C3C3FD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Lung 2" sheetId="1" r:id="rId1"/>
    <sheet name="Lung 3 - Possible Slip" sheetId="2" r:id="rId2"/>
    <sheet name="Lung 4" sheetId="3" r:id="rId3"/>
    <sheet name="Lung 5" sheetId="4" r:id="rId4"/>
    <sheet name="Lung 6" sheetId="5" r:id="rId5"/>
    <sheet name="Lung 6 Redo" sheetId="6" r:id="rId6"/>
    <sheet name="Lung 9 Top of Tissue" sheetId="7" r:id="rId7"/>
    <sheet name="At 1Hz" sheetId="8" r:id="rId8"/>
  </sheets>
  <calcPr calcId="179017"/>
</workbook>
</file>

<file path=xl/calcChain.xml><?xml version="1.0" encoding="utf-8"?>
<calcChain xmlns="http://schemas.openxmlformats.org/spreadsheetml/2006/main">
  <c r="D8" i="8" l="1"/>
  <c r="E8" i="8"/>
  <c r="D7" i="8"/>
  <c r="E7" i="8"/>
  <c r="D6" i="8"/>
  <c r="E6" i="8"/>
  <c r="D5" i="8"/>
  <c r="E5" i="8"/>
  <c r="D4" i="8"/>
  <c r="E4" i="8"/>
  <c r="D3" i="8"/>
  <c r="E3" i="8"/>
  <c r="C8" i="8"/>
  <c r="C5" i="8"/>
  <c r="C4" i="8"/>
  <c r="D2" i="8"/>
  <c r="D10" i="8" s="1"/>
  <c r="E2" i="8"/>
  <c r="E10" i="8" s="1"/>
  <c r="C2" i="8"/>
  <c r="C12" i="8" l="1"/>
  <c r="C10" i="8"/>
  <c r="C11" i="8" s="1"/>
</calcChain>
</file>

<file path=xl/sharedStrings.xml><?xml version="1.0" encoding="utf-8"?>
<sst xmlns="http://schemas.openxmlformats.org/spreadsheetml/2006/main" count="381" uniqueCount="28">
  <si>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</si>
  <si>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</si>
  <si>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</si>
  <si>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</si>
  <si>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</si>
  <si>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</si>
  <si>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</si>
  <si>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</si>
  <si>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</si>
  <si>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</si>
  <si>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</si>
  <si>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</si>
  <si>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</si>
  <si>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</si>
  <si>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</si>
  <si>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</si>
  <si>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</si>
  <si>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</si>
  <si>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</si>
  <si>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</si>
  <si>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</si>
  <si>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</si>
  <si>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</si>
  <si>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</si>
  <si>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>K055;K019</t>
  </si>
  <si>
    <t>Sample</t>
  </si>
  <si>
    <t>G* at 1Hz</t>
  </si>
  <si>
    <t>6 Redo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</si>
</sst>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Lung 2</c:v>
          </c:tx>
          <c:spPr>
            <a:ln w="28575">
              <a:noFill/>
            </a:ln>
          </c:spPr>
          <c:xVal>
            <c:numRef>
              <c:f>'Lung 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2'!$J$2:$J$12</c:f>
              <c:numCache>
                <c:formatCode>0.00E+00</c:formatCode>
                <c:ptCount val="11"/>
                <c:pt idx="0">
                  <c:v>1037</c:v>
                </c:pt>
                <c:pt idx="1">
                  <c:v>1066</c:v>
                </c:pt>
                <c:pt idx="2">
                  <c:v>1095</c:v>
                </c:pt>
                <c:pt idx="3">
                  <c:v>1124</c:v>
                </c:pt>
                <c:pt idx="4">
                  <c:v>1155</c:v>
                </c:pt>
                <c:pt idx="5">
                  <c:v>1185</c:v>
                </c:pt>
                <c:pt idx="6">
                  <c:v>1216</c:v>
                </c:pt>
                <c:pt idx="7">
                  <c:v>1247</c:v>
                </c:pt>
                <c:pt idx="8">
                  <c:v>1279</c:v>
                </c:pt>
                <c:pt idx="9">
                  <c:v>1312</c:v>
                </c:pt>
                <c:pt idx="10">
                  <c:v>1345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59-4231-A17D-F28E59F3EF22}"/>
            </c:ext>
          </c:extLst>
        </c:ser>
        <c:ser>
          <c:idx val="1"/>
          <c:order val="1"/>
          <c:tx>
            <c:v>Lung 3, Slip?</c:v>
          </c:tx>
          <c:spPr>
            <a:ln w="28575">
              <a:noFill/>
            </a:ln>
          </c:spPr>
          <c:xVal>
            <c:numRef>
              <c:f>'Lung 3 - Possible Slip'!$G$2:$G$12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3 - Possible Slip'!$J$2:$J$12</c:f>
              <c:numCache>
                <c:formatCode>0.00E+00</c:formatCode>
                <c:ptCount val="11"/>
                <c:pt idx="0" formatCode="General">
                  <c:v>933.3</c:v>
                </c:pt>
                <c:pt idx="1">
                  <c:v>1821</c:v>
                </c:pt>
                <c:pt idx="2">
                  <c:v>1792</c:v>
                </c:pt>
                <c:pt idx="3">
                  <c:v>1848</c:v>
                </c:pt>
                <c:pt idx="4">
                  <c:v>2147</c:v>
                </c:pt>
                <c:pt idx="5">
                  <c:v>2756</c:v>
                </c:pt>
                <c:pt idx="6" formatCode="General">
                  <c:v>755.7</c:v>
                </c:pt>
                <c:pt idx="7">
                  <c:v>2612</c:v>
                </c:pt>
                <c:pt idx="8">
                  <c:v>2726</c:v>
                </c:pt>
                <c:pt idx="9">
                  <c:v>2672</c:v>
                </c:pt>
                <c:pt idx="10">
                  <c:v>2644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59-4231-A17D-F28E59F3EF22}"/>
            </c:ext>
          </c:extLst>
        </c:ser>
        <c:ser>
          <c:idx val="2"/>
          <c:order val="2"/>
          <c:tx>
            <c:v>Lung 4</c:v>
          </c:tx>
          <c:spPr>
            <a:ln w="28575">
              <a:noFill/>
            </a:ln>
          </c:spPr>
          <c:xVal>
            <c:numRef>
              <c:f>'Lung 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4'!$J$2:$J$12</c:f>
              <c:numCache>
                <c:formatCode>0.00E+00</c:formatCode>
                <c:ptCount val="11"/>
                <c:pt idx="0">
                  <c:v>1317</c:v>
                </c:pt>
                <c:pt idx="1">
                  <c:v>1335</c:v>
                </c:pt>
                <c:pt idx="2">
                  <c:v>1316</c:v>
                </c:pt>
                <c:pt idx="3">
                  <c:v>1316</c:v>
                </c:pt>
                <c:pt idx="4">
                  <c:v>1354</c:v>
                </c:pt>
                <c:pt idx="5">
                  <c:v>1386</c:v>
                </c:pt>
                <c:pt idx="6">
                  <c:v>1461</c:v>
                </c:pt>
                <c:pt idx="7">
                  <c:v>1469</c:v>
                </c:pt>
                <c:pt idx="8">
                  <c:v>1498</c:v>
                </c:pt>
                <c:pt idx="9">
                  <c:v>1522</c:v>
                </c:pt>
                <c:pt idx="10">
                  <c:v>1520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59-4231-A17D-F28E59F3EF22}"/>
            </c:ext>
          </c:extLst>
        </c:ser>
        <c:ser>
          <c:idx val="3"/>
          <c:order val="3"/>
          <c:tx>
            <c:v>Lung 5</c:v>
          </c:tx>
          <c:spPr>
            <a:ln w="28575">
              <a:noFill/>
            </a:ln>
          </c:spPr>
          <c:xVal>
            <c:numRef>
              <c:f>'Lung 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5'!$J$2:$J$12</c:f>
              <c:numCache>
                <c:formatCode>General</c:formatCode>
                <c:ptCount val="11"/>
                <c:pt idx="0">
                  <c:v>964.3</c:v>
                </c:pt>
                <c:pt idx="1">
                  <c:v>987.6</c:v>
                </c:pt>
                <c:pt idx="2" formatCode="0.00E+00">
                  <c:v>1015</c:v>
                </c:pt>
                <c:pt idx="3" formatCode="0.00E+00">
                  <c:v>1042</c:v>
                </c:pt>
                <c:pt idx="4" formatCode="0.00E+00">
                  <c:v>1072</c:v>
                </c:pt>
                <c:pt idx="5" formatCode="0.00E+00">
                  <c:v>1100</c:v>
                </c:pt>
                <c:pt idx="6" formatCode="0.00E+00">
                  <c:v>1129</c:v>
                </c:pt>
                <c:pt idx="7" formatCode="0.00E+00">
                  <c:v>1158</c:v>
                </c:pt>
                <c:pt idx="8" formatCode="0.00E+00">
                  <c:v>1187</c:v>
                </c:pt>
                <c:pt idx="9" formatCode="0.00E+00">
                  <c:v>1216</c:v>
                </c:pt>
                <c:pt idx="10" formatCode="0.00E+00">
                  <c:v>1246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559-4231-A17D-F28E59F3EF22}"/>
            </c:ext>
          </c:extLst>
        </c:ser>
        <c:ser>
          <c:idx val="4"/>
          <c:order val="4"/>
          <c:tx>
            <c:v>Lung 6</c:v>
          </c:tx>
          <c:spPr>
            <a:ln w="28575">
              <a:noFill/>
            </a:ln>
          </c:spPr>
          <c:xVal>
            <c:numRef>
              <c:f>'Lung 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6'!$J$2:$J$12</c:f>
              <c:numCache>
                <c:formatCode>0.00E+00</c:formatCode>
                <c:ptCount val="11"/>
                <c:pt idx="0">
                  <c:v>1006</c:v>
                </c:pt>
                <c:pt idx="1">
                  <c:v>2696</c:v>
                </c:pt>
                <c:pt idx="2">
                  <c:v>6983</c:v>
                </c:pt>
                <c:pt idx="3">
                  <c:v>1326</c:v>
                </c:pt>
                <c:pt idx="4">
                  <c:v>1003</c:v>
                </c:pt>
                <c:pt idx="5">
                  <c:v>2603</c:v>
                </c:pt>
                <c:pt idx="6">
                  <c:v>2009</c:v>
                </c:pt>
                <c:pt idx="7">
                  <c:v>1103</c:v>
                </c:pt>
                <c:pt idx="8">
                  <c:v>2758</c:v>
                </c:pt>
                <c:pt idx="9">
                  <c:v>2146</c:v>
                </c:pt>
                <c:pt idx="10" formatCode="General">
                  <c:v>455.1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559-4231-A17D-F28E59F3EF22}"/>
            </c:ext>
          </c:extLst>
        </c:ser>
        <c:ser>
          <c:idx val="5"/>
          <c:order val="5"/>
          <c:tx>
            <c:v>Lung 6 Redo</c:v>
          </c:tx>
          <c:spPr>
            <a:ln w="28575">
              <a:noFill/>
            </a:ln>
          </c:spPr>
          <c:xVal>
            <c:numRef>
              <c:f>'Lung 6 Redo'!$G$2:$G$12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6 Redo'!$J$2:$J$12</c:f>
              <c:numCache>
                <c:formatCode>0.00E+00</c:formatCode>
                <c:ptCount val="11"/>
                <c:pt idx="0" formatCode="General">
                  <c:v>649.79999999999995</c:v>
                </c:pt>
                <c:pt idx="1">
                  <c:v>5031</c:v>
                </c:pt>
                <c:pt idx="2">
                  <c:v>29110</c:v>
                </c:pt>
                <c:pt idx="3">
                  <c:v>3531</c:v>
                </c:pt>
                <c:pt idx="4">
                  <c:v>3203</c:v>
                </c:pt>
                <c:pt idx="5">
                  <c:v>2536</c:v>
                </c:pt>
                <c:pt idx="6">
                  <c:v>1034</c:v>
                </c:pt>
                <c:pt idx="7" formatCode="General">
                  <c:v>691.9</c:v>
                </c:pt>
                <c:pt idx="8">
                  <c:v>2764</c:v>
                </c:pt>
                <c:pt idx="9" formatCode="General">
                  <c:v>822</c:v>
                </c:pt>
                <c:pt idx="10">
                  <c:v>1909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559-4231-A17D-F28E59F3EF22}"/>
            </c:ext>
          </c:extLst>
        </c:ser>
        <c:ser>
          <c:idx val="6"/>
          <c:order val="6"/>
          <c:tx>
            <c:v>Lung 9 Top of Tissue</c:v>
          </c:tx>
          <c:spPr>
            <a:ln w="28575">
              <a:noFill/>
            </a:ln>
          </c:spPr>
          <c:xVal>
            <c:numRef>
              <c:f>'Lung 9 Top of Tissue'!$G$2:$G$12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9 Top of Tissue'!$J$2:$J$12</c:f>
              <c:numCache>
                <c:formatCode>General</c:formatCode>
                <c:ptCount val="11"/>
                <c:pt idx="0">
                  <c:v>701.8</c:v>
                </c:pt>
                <c:pt idx="1">
                  <c:v>718.9</c:v>
                </c:pt>
                <c:pt idx="2">
                  <c:v>739.2</c:v>
                </c:pt>
                <c:pt idx="3">
                  <c:v>757.3</c:v>
                </c:pt>
                <c:pt idx="4">
                  <c:v>777.5</c:v>
                </c:pt>
                <c:pt idx="5">
                  <c:v>797.7</c:v>
                </c:pt>
                <c:pt idx="6">
                  <c:v>817.7</c:v>
                </c:pt>
                <c:pt idx="7">
                  <c:v>838.4</c:v>
                </c:pt>
                <c:pt idx="8">
                  <c:v>858.4</c:v>
                </c:pt>
                <c:pt idx="9">
                  <c:v>879.4</c:v>
                </c:pt>
                <c:pt idx="10">
                  <c:v>899.7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559-4231-A17D-F28E59F3E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18528"/>
        <c:axId val="41716736"/>
      </c:scatterChart>
      <c:valAx>
        <c:axId val="41718528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  <a:r>
                  <a:rPr lang="en-US" baseline="0"/>
                  <a:t> (rad/s)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1716736"/>
        <c:crosses val="autoZero"/>
        <c:crossBetween val="midCat"/>
      </c:valAx>
      <c:valAx>
        <c:axId val="41716736"/>
        <c:scaling>
          <c:logBase val="10"/>
          <c:orientation val="minMax"/>
          <c:max val="10000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G* (Pa) </a:t>
                </a:r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41718528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'At 1Hz'!$C$1</c:f>
              <c:strCache>
                <c:ptCount val="1"/>
                <c:pt idx="0">
                  <c:v>G* at 1Hz</c:v>
                </c:pt>
              </c:strCache>
            </c:strRef>
          </c:tx>
          <c:spPr>
            <a:ln w="28575">
              <a:noFill/>
            </a:ln>
          </c:spPr>
          <c:xVal>
            <c:numRef>
              <c:f>'At 1Hz'!$A$2:$A$8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6">
                  <c:v>9</c:v>
                </c:pt>
              </c:numCache>
            </c:numRef>
          </c:xVal>
          <c:yVal>
            <c:numRef>
              <c:f>'At 1Hz'!$C$2:$C$8</c:f>
              <c:numCache>
                <c:formatCode>0.00E+00</c:formatCode>
                <c:ptCount val="7"/>
                <c:pt idx="0">
                  <c:v>1345</c:v>
                </c:pt>
                <c:pt idx="2">
                  <c:v>1520</c:v>
                </c:pt>
                <c:pt idx="3">
                  <c:v>1246</c:v>
                </c:pt>
                <c:pt idx="6">
                  <c:v>899.7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8E-41FF-9835-FC500CE5C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72992"/>
        <c:axId val="90771456"/>
      </c:scatterChart>
      <c:valAx>
        <c:axId val="907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771456"/>
        <c:crosses val="autoZero"/>
        <c:crossBetween val="midCat"/>
      </c:valAx>
      <c:valAx>
        <c:axId val="907714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90772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</xdr:colOff>
      <xdr:row>13</xdr:row>
      <xdr:rowOff>60006</xdr:rowOff>
    </xdr:from>
    <xdr:to>
      <xdr:col>19</xdr:col>
      <xdr:colOff>129540</xdr:colOff>
      <xdr:row>29</xdr:row>
      <xdr:rowOff>131445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71437</xdr:rowOff>
    </xdr:from>
    <xdr:to>
      <xdr:col>13</xdr:col>
      <xdr:colOff>361950</xdr:colOff>
      <xdr:row>26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workbookViewId="0">
      <selection activeCell="J2" sqref="J2:J12"/>
    </sheetView>
  </sheetViews>
  <sheetFormatPr defaultColWidth="5.44140625" defaultRowHeight="14.4" x14ac:dyDescent="0.3"/>
  <cols>
    <col min="10" max="10" width="15.777343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</v>
      </c>
      <c r="G2">
        <v>0.62829999999999997</v>
      </c>
      <c r="H2">
        <v>0.48553099999999999</v>
      </c>
      <c r="I2">
        <v>5.0359999999999996</v>
      </c>
      <c r="J2" s="1">
        <v>1037</v>
      </c>
      <c r="K2" s="1">
        <v>1012</v>
      </c>
      <c r="L2">
        <v>228.8</v>
      </c>
      <c r="M2" s="1">
        <v>1651</v>
      </c>
      <c r="N2">
        <v>12.74</v>
      </c>
      <c r="O2">
        <v>0.22450000000000001</v>
      </c>
      <c r="Q2">
        <v>1.5</v>
      </c>
      <c r="R2">
        <v>1.055E-2</v>
      </c>
      <c r="S2" s="1">
        <v>9.2890000000000004E-3</v>
      </c>
      <c r="T2">
        <v>0.99070000000000003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358.5</v>
      </c>
      <c r="E3">
        <v>57.97</v>
      </c>
      <c r="F3">
        <v>25</v>
      </c>
      <c r="G3">
        <v>0.79100000000000004</v>
      </c>
      <c r="H3">
        <v>0.49591600000000002</v>
      </c>
      <c r="I3">
        <v>5.2839999999999998</v>
      </c>
      <c r="J3" s="1">
        <v>1066</v>
      </c>
      <c r="K3" s="1">
        <v>1042</v>
      </c>
      <c r="L3">
        <v>224.5</v>
      </c>
      <c r="M3" s="1">
        <v>1347</v>
      </c>
      <c r="N3">
        <v>12.16</v>
      </c>
      <c r="O3">
        <v>0.22220000000000001</v>
      </c>
      <c r="Q3">
        <v>1.5</v>
      </c>
      <c r="R3">
        <v>1.107E-2</v>
      </c>
      <c r="S3">
        <v>1.093E-2</v>
      </c>
      <c r="T3">
        <v>0.45040000000000002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384.8</v>
      </c>
      <c r="E4">
        <v>84.29</v>
      </c>
      <c r="F4">
        <v>25</v>
      </c>
      <c r="G4">
        <v>0.99580000000000002</v>
      </c>
      <c r="H4">
        <v>0.49911299999999997</v>
      </c>
      <c r="I4">
        <v>5.4669999999999996</v>
      </c>
      <c r="J4" s="1">
        <v>1095</v>
      </c>
      <c r="K4" s="1">
        <v>1073</v>
      </c>
      <c r="L4">
        <v>219.4</v>
      </c>
      <c r="M4" s="1">
        <v>1100</v>
      </c>
      <c r="N4">
        <v>11.55</v>
      </c>
      <c r="O4">
        <v>0.22159999999999999</v>
      </c>
      <c r="Q4">
        <v>1.5</v>
      </c>
      <c r="R4">
        <v>1.145E-2</v>
      </c>
      <c r="S4">
        <v>1.025E-2</v>
      </c>
      <c r="T4">
        <v>0.25509999999999999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0.50307800000000003</v>
      </c>
      <c r="I5">
        <v>5.6539999999999999</v>
      </c>
      <c r="J5" s="1">
        <v>1124</v>
      </c>
      <c r="K5" s="1">
        <v>1102</v>
      </c>
      <c r="L5">
        <v>220.4</v>
      </c>
      <c r="M5">
        <v>896.6</v>
      </c>
      <c r="N5">
        <v>11.31</v>
      </c>
      <c r="O5">
        <v>0.21890000000000001</v>
      </c>
      <c r="Q5">
        <v>1.5</v>
      </c>
      <c r="R5">
        <v>1.184E-2</v>
      </c>
      <c r="S5">
        <v>1.051E-2</v>
      </c>
      <c r="T5">
        <v>0.1391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0.499946</v>
      </c>
      <c r="I6">
        <v>5.7759999999999998</v>
      </c>
      <c r="J6" s="1">
        <v>1155</v>
      </c>
      <c r="K6" s="1">
        <v>1134</v>
      </c>
      <c r="L6">
        <v>222.4</v>
      </c>
      <c r="M6">
        <v>732.1</v>
      </c>
      <c r="N6">
        <v>11.1</v>
      </c>
      <c r="O6">
        <v>0.219</v>
      </c>
      <c r="Q6">
        <v>1.5</v>
      </c>
      <c r="R6">
        <v>1.21E-2</v>
      </c>
      <c r="S6">
        <v>1.0580000000000001E-2</v>
      </c>
      <c r="T6">
        <v>0.12909999999999999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464.2</v>
      </c>
      <c r="E7">
        <v>163.6</v>
      </c>
      <c r="F7">
        <v>25</v>
      </c>
      <c r="G7">
        <v>1.9870000000000001</v>
      </c>
      <c r="H7">
        <v>0.50009000000000003</v>
      </c>
      <c r="I7">
        <v>5.9240000000000004</v>
      </c>
      <c r="J7" s="1">
        <v>1185</v>
      </c>
      <c r="K7" s="1">
        <v>1163</v>
      </c>
      <c r="L7">
        <v>222.7</v>
      </c>
      <c r="M7">
        <v>596.20000000000005</v>
      </c>
      <c r="N7">
        <v>10.84</v>
      </c>
      <c r="O7">
        <v>0.216</v>
      </c>
      <c r="Q7">
        <v>1.5</v>
      </c>
      <c r="R7">
        <v>1.2409999999999999E-2</v>
      </c>
      <c r="S7" s="1">
        <v>9.1339999999999998E-3</v>
      </c>
      <c r="T7">
        <v>0.1016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489.2</v>
      </c>
      <c r="E8">
        <v>188.7</v>
      </c>
      <c r="F8">
        <v>25</v>
      </c>
      <c r="G8">
        <v>2.5009999999999999</v>
      </c>
      <c r="H8">
        <v>0.499977</v>
      </c>
      <c r="I8">
        <v>6.0810000000000004</v>
      </c>
      <c r="J8" s="1">
        <v>1216</v>
      </c>
      <c r="K8" s="1">
        <v>1195</v>
      </c>
      <c r="L8">
        <v>226.9</v>
      </c>
      <c r="M8">
        <v>486.2</v>
      </c>
      <c r="N8">
        <v>10.75</v>
      </c>
      <c r="O8">
        <v>0.2152</v>
      </c>
      <c r="Q8">
        <v>1.5</v>
      </c>
      <c r="R8">
        <v>1.274E-2</v>
      </c>
      <c r="S8" s="1">
        <v>9.4140000000000005E-3</v>
      </c>
      <c r="T8">
        <v>9.7979999999999998E-2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515.20000000000005</v>
      </c>
      <c r="E9">
        <v>214.6</v>
      </c>
      <c r="F9">
        <v>25</v>
      </c>
      <c r="G9">
        <v>3.149</v>
      </c>
      <c r="H9">
        <v>0.49991600000000003</v>
      </c>
      <c r="I9">
        <v>6.2350000000000003</v>
      </c>
      <c r="J9" s="1">
        <v>1247</v>
      </c>
      <c r="K9" s="1">
        <v>1226</v>
      </c>
      <c r="L9">
        <v>231.3</v>
      </c>
      <c r="M9">
        <v>396.1</v>
      </c>
      <c r="N9">
        <v>10.69</v>
      </c>
      <c r="O9">
        <v>0.21429999999999999</v>
      </c>
      <c r="Q9">
        <v>1.5</v>
      </c>
      <c r="R9">
        <v>1.306E-2</v>
      </c>
      <c r="S9" s="1">
        <v>9.5580000000000005E-3</v>
      </c>
      <c r="T9">
        <v>0.1056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0.50005699999999997</v>
      </c>
      <c r="I10">
        <v>6.3979999999999997</v>
      </c>
      <c r="J10" s="1">
        <v>1279</v>
      </c>
      <c r="K10" s="1">
        <v>1257</v>
      </c>
      <c r="L10">
        <v>236.9</v>
      </c>
      <c r="M10">
        <v>322.7</v>
      </c>
      <c r="N10">
        <v>10.67</v>
      </c>
      <c r="O10">
        <v>0.21279999999999999</v>
      </c>
      <c r="Q10">
        <v>1.5</v>
      </c>
      <c r="R10">
        <v>1.34E-2</v>
      </c>
      <c r="S10">
        <v>1.0880000000000001E-2</v>
      </c>
      <c r="T10">
        <v>0.12570000000000001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566.6</v>
      </c>
      <c r="E11">
        <v>266</v>
      </c>
      <c r="F11">
        <v>25</v>
      </c>
      <c r="G11">
        <v>4.9909999999999997</v>
      </c>
      <c r="H11">
        <v>0.49995499999999998</v>
      </c>
      <c r="I11">
        <v>6.56</v>
      </c>
      <c r="J11" s="1">
        <v>1312</v>
      </c>
      <c r="K11" s="1">
        <v>1289</v>
      </c>
      <c r="L11">
        <v>242.8</v>
      </c>
      <c r="M11">
        <v>262.89999999999998</v>
      </c>
      <c r="N11">
        <v>10.66</v>
      </c>
      <c r="O11">
        <v>0.21190000000000001</v>
      </c>
      <c r="Q11">
        <v>1.5</v>
      </c>
      <c r="R11">
        <v>1.374E-2</v>
      </c>
      <c r="S11" s="1">
        <v>9.8320000000000005E-3</v>
      </c>
      <c r="T11">
        <v>0.15570000000000001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591.6</v>
      </c>
      <c r="E12">
        <v>291.10000000000002</v>
      </c>
      <c r="F12">
        <v>25</v>
      </c>
      <c r="G12">
        <v>6.2830000000000004</v>
      </c>
      <c r="H12">
        <v>0.500023</v>
      </c>
      <c r="I12">
        <v>6.7279999999999998</v>
      </c>
      <c r="J12" s="1">
        <v>1345</v>
      </c>
      <c r="K12" s="1">
        <v>1322</v>
      </c>
      <c r="L12">
        <v>249.9</v>
      </c>
      <c r="M12">
        <v>214.1</v>
      </c>
      <c r="N12">
        <v>10.7</v>
      </c>
      <c r="O12">
        <v>0.2094</v>
      </c>
      <c r="Q12">
        <v>1.5</v>
      </c>
      <c r="R12">
        <v>1.409E-2</v>
      </c>
      <c r="S12" s="1">
        <v>9.3469999999999994E-3</v>
      </c>
      <c r="T12">
        <v>0.21809999999999999</v>
      </c>
      <c r="U12" t="s"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2"/>
  <sheetViews>
    <sheetView workbookViewId="0">
      <selection activeCell="J2" sqref="J2:J12"/>
    </sheetView>
  </sheetViews>
  <sheetFormatPr defaultColWidth="5.6640625" defaultRowHeight="14.4" x14ac:dyDescent="0.3"/>
  <cols>
    <col min="10" max="10" width="8.554687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360.7</v>
      </c>
      <c r="E2">
        <v>30</v>
      </c>
      <c r="F2">
        <v>25.02</v>
      </c>
      <c r="G2">
        <v>0.62829999999999997</v>
      </c>
      <c r="H2">
        <v>1.47715</v>
      </c>
      <c r="I2">
        <v>13.79</v>
      </c>
      <c r="J2">
        <v>933.3</v>
      </c>
      <c r="K2">
        <v>766.4</v>
      </c>
      <c r="L2">
        <v>532.6</v>
      </c>
      <c r="M2" s="1">
        <v>1485</v>
      </c>
      <c r="N2">
        <v>34.799999999999997</v>
      </c>
      <c r="O2">
        <v>0.1326</v>
      </c>
      <c r="Q2">
        <v>2.25</v>
      </c>
      <c r="R2">
        <v>2.887E-2</v>
      </c>
      <c r="S2" s="1">
        <v>8.3770000000000008E-3</v>
      </c>
      <c r="T2">
        <v>13.2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388.6</v>
      </c>
      <c r="E3">
        <v>57.95</v>
      </c>
      <c r="F3">
        <v>25.01</v>
      </c>
      <c r="G3">
        <v>0.79100000000000004</v>
      </c>
      <c r="H3">
        <v>0.52447900000000003</v>
      </c>
      <c r="I3">
        <v>9.5510000000000002</v>
      </c>
      <c r="J3" s="1">
        <v>1821</v>
      </c>
      <c r="K3" s="1">
        <v>1334</v>
      </c>
      <c r="L3" s="1">
        <v>1240</v>
      </c>
      <c r="M3" s="1">
        <v>2302</v>
      </c>
      <c r="N3">
        <v>42.9</v>
      </c>
      <c r="O3">
        <v>0.13039999999999999</v>
      </c>
      <c r="Q3">
        <v>2.25</v>
      </c>
      <c r="R3">
        <v>0.02</v>
      </c>
      <c r="S3">
        <v>1.1220000000000001E-2</v>
      </c>
      <c r="T3">
        <v>9.8870000000000005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414.9</v>
      </c>
      <c r="E4">
        <v>84.27</v>
      </c>
      <c r="F4">
        <v>25.01</v>
      </c>
      <c r="G4">
        <v>0.99580000000000002</v>
      </c>
      <c r="H4">
        <v>0.61023700000000003</v>
      </c>
      <c r="I4">
        <v>10.93</v>
      </c>
      <c r="J4" s="1">
        <v>1792</v>
      </c>
      <c r="K4" s="1">
        <v>1184</v>
      </c>
      <c r="L4" s="1">
        <v>1344</v>
      </c>
      <c r="M4" s="1">
        <v>1799</v>
      </c>
      <c r="N4">
        <v>48.62</v>
      </c>
      <c r="O4">
        <v>0.1298</v>
      </c>
      <c r="Q4">
        <v>2.25</v>
      </c>
      <c r="R4">
        <v>2.29E-2</v>
      </c>
      <c r="S4">
        <v>1.1469999999999999E-2</v>
      </c>
      <c r="T4">
        <v>6.0579999999999998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439.9</v>
      </c>
      <c r="E5">
        <v>109.3</v>
      </c>
      <c r="F5">
        <v>25.01</v>
      </c>
      <c r="G5">
        <v>1.254</v>
      </c>
      <c r="H5">
        <v>0.56144899999999998</v>
      </c>
      <c r="I5">
        <v>10.38</v>
      </c>
      <c r="J5" s="1">
        <v>1848</v>
      </c>
      <c r="K5" s="1">
        <v>1320</v>
      </c>
      <c r="L5" s="1">
        <v>1294</v>
      </c>
      <c r="M5" s="1">
        <v>1474</v>
      </c>
      <c r="N5">
        <v>44.44</v>
      </c>
      <c r="O5">
        <v>0.12690000000000001</v>
      </c>
      <c r="Q5">
        <v>2.25</v>
      </c>
      <c r="R5">
        <v>2.1729999999999999E-2</v>
      </c>
      <c r="S5">
        <v>1.108E-2</v>
      </c>
      <c r="T5">
        <v>8.3369999999999997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467.9</v>
      </c>
      <c r="E6">
        <v>137.30000000000001</v>
      </c>
      <c r="F6">
        <v>25</v>
      </c>
      <c r="G6">
        <v>1.5780000000000001</v>
      </c>
      <c r="H6">
        <v>0.66626700000000005</v>
      </c>
      <c r="I6">
        <v>14.31</v>
      </c>
      <c r="J6" s="1">
        <v>2147</v>
      </c>
      <c r="K6" s="1">
        <v>1354</v>
      </c>
      <c r="L6" s="1">
        <v>1666</v>
      </c>
      <c r="M6" s="1">
        <v>1361</v>
      </c>
      <c r="N6">
        <v>50.89</v>
      </c>
      <c r="O6">
        <v>0.1245</v>
      </c>
      <c r="Q6">
        <v>2.25</v>
      </c>
      <c r="R6">
        <v>2.9960000000000001E-2</v>
      </c>
      <c r="S6">
        <v>1.1679999999999999E-2</v>
      </c>
      <c r="T6">
        <v>3.43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494.3</v>
      </c>
      <c r="E7">
        <v>163.6</v>
      </c>
      <c r="F7">
        <v>25</v>
      </c>
      <c r="G7">
        <v>1.9870000000000001</v>
      </c>
      <c r="H7">
        <v>0.552315</v>
      </c>
      <c r="I7">
        <v>15.22</v>
      </c>
      <c r="J7" s="1">
        <v>2756</v>
      </c>
      <c r="K7" s="1">
        <v>1874</v>
      </c>
      <c r="L7" s="1">
        <v>2021</v>
      </c>
      <c r="M7" s="1">
        <v>1387</v>
      </c>
      <c r="N7">
        <v>47.17</v>
      </c>
      <c r="O7">
        <v>0.1236</v>
      </c>
      <c r="Q7">
        <v>2.25</v>
      </c>
      <c r="R7">
        <v>3.1879999999999999E-2</v>
      </c>
      <c r="S7">
        <v>1.0529999999999999E-2</v>
      </c>
      <c r="T7">
        <v>16.489999999999998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519.29999999999995</v>
      </c>
      <c r="E8">
        <v>188.6</v>
      </c>
      <c r="F8">
        <v>25</v>
      </c>
      <c r="G8">
        <v>2.5009999999999999</v>
      </c>
      <c r="H8">
        <v>1.2180599999999999</v>
      </c>
      <c r="I8">
        <v>9.2050000000000001</v>
      </c>
      <c r="J8">
        <v>755.7</v>
      </c>
      <c r="K8">
        <v>414.3</v>
      </c>
      <c r="L8">
        <v>632</v>
      </c>
      <c r="M8">
        <v>302.10000000000002</v>
      </c>
      <c r="N8">
        <v>56.75</v>
      </c>
      <c r="O8">
        <v>0.1187</v>
      </c>
      <c r="Q8">
        <v>2.25</v>
      </c>
      <c r="R8">
        <v>1.9279999999999999E-2</v>
      </c>
      <c r="S8">
        <v>6.2709999999999999</v>
      </c>
      <c r="T8">
        <v>84.96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545.29999999999995</v>
      </c>
      <c r="E9">
        <v>214.6</v>
      </c>
      <c r="F9">
        <v>25</v>
      </c>
      <c r="G9">
        <v>3.149</v>
      </c>
      <c r="H9">
        <v>0.52857500000000002</v>
      </c>
      <c r="I9">
        <v>13.8</v>
      </c>
      <c r="J9" s="1">
        <v>2612</v>
      </c>
      <c r="K9" s="1">
        <v>1904</v>
      </c>
      <c r="L9" s="1">
        <v>1788</v>
      </c>
      <c r="M9">
        <v>829.3</v>
      </c>
      <c r="N9">
        <v>43.21</v>
      </c>
      <c r="O9">
        <v>0.12690000000000001</v>
      </c>
      <c r="Q9">
        <v>2.25</v>
      </c>
      <c r="R9">
        <v>2.8910000000000002E-2</v>
      </c>
      <c r="S9" s="1">
        <v>9.4459999999999995E-3</v>
      </c>
      <c r="T9">
        <v>4.875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571.6</v>
      </c>
      <c r="E10">
        <v>241</v>
      </c>
      <c r="F10">
        <v>25</v>
      </c>
      <c r="G10">
        <v>3.964</v>
      </c>
      <c r="H10">
        <v>0.50460199999999999</v>
      </c>
      <c r="I10">
        <v>13.76</v>
      </c>
      <c r="J10" s="1">
        <v>2726</v>
      </c>
      <c r="K10" s="1">
        <v>1926</v>
      </c>
      <c r="L10" s="1">
        <v>1929</v>
      </c>
      <c r="M10">
        <v>687.6</v>
      </c>
      <c r="N10">
        <v>45.04</v>
      </c>
      <c r="O10">
        <v>0.1244</v>
      </c>
      <c r="Q10">
        <v>2.25</v>
      </c>
      <c r="R10">
        <v>2.8809999999999999E-2</v>
      </c>
      <c r="S10">
        <v>1.102E-2</v>
      </c>
      <c r="T10">
        <v>3.73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596.70000000000005</v>
      </c>
      <c r="E11">
        <v>266</v>
      </c>
      <c r="F11">
        <v>25</v>
      </c>
      <c r="G11">
        <v>4.9909999999999997</v>
      </c>
      <c r="H11">
        <v>0.50024500000000005</v>
      </c>
      <c r="I11">
        <v>13.36</v>
      </c>
      <c r="J11" s="1">
        <v>2672</v>
      </c>
      <c r="K11" s="1">
        <v>1631</v>
      </c>
      <c r="L11" s="1">
        <v>2116</v>
      </c>
      <c r="M11">
        <v>535.29999999999995</v>
      </c>
      <c r="N11">
        <v>52.38</v>
      </c>
      <c r="O11">
        <v>0.1227</v>
      </c>
      <c r="Q11">
        <v>2.25</v>
      </c>
      <c r="R11">
        <v>2.7990000000000001E-2</v>
      </c>
      <c r="S11" s="1">
        <v>8.8149999999999999E-3</v>
      </c>
      <c r="T11">
        <v>5.6559999999999997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621.70000000000005</v>
      </c>
      <c r="E12">
        <v>291.10000000000002</v>
      </c>
      <c r="F12">
        <v>25</v>
      </c>
      <c r="G12">
        <v>6.2830000000000004</v>
      </c>
      <c r="H12">
        <v>0.497529</v>
      </c>
      <c r="I12">
        <v>13.16</v>
      </c>
      <c r="J12" s="1">
        <v>2644</v>
      </c>
      <c r="K12" s="1">
        <v>1588</v>
      </c>
      <c r="L12" s="1">
        <v>2114</v>
      </c>
      <c r="M12">
        <v>420.9</v>
      </c>
      <c r="N12">
        <v>53.09</v>
      </c>
      <c r="O12">
        <v>0.12130000000000001</v>
      </c>
      <c r="Q12">
        <v>2.25</v>
      </c>
      <c r="R12">
        <v>2.7550000000000002E-2</v>
      </c>
      <c r="S12" s="1">
        <v>8.8739999999999999E-3</v>
      </c>
      <c r="T12">
        <v>7.6559999999999997</v>
      </c>
      <c r="U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activeCell="J2" sqref="J2:J12"/>
    </sheetView>
  </sheetViews>
  <sheetFormatPr defaultColWidth="6.44140625" defaultRowHeight="14.4" x14ac:dyDescent="0.3"/>
  <cols>
    <col min="10" max="10" width="10.3320312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351.3</v>
      </c>
      <c r="E2">
        <v>30</v>
      </c>
      <c r="F2">
        <v>25.01</v>
      </c>
      <c r="G2">
        <v>0.62829999999999997</v>
      </c>
      <c r="H2">
        <v>0.592727</v>
      </c>
      <c r="I2">
        <v>7.8079999999999998</v>
      </c>
      <c r="J2" s="1">
        <v>1317</v>
      </c>
      <c r="K2" s="1">
        <v>1181</v>
      </c>
      <c r="L2">
        <v>583</v>
      </c>
      <c r="M2" s="1">
        <v>2097</v>
      </c>
      <c r="N2">
        <v>26.27</v>
      </c>
      <c r="O2">
        <v>8.5529999999999995E-2</v>
      </c>
      <c r="Q2">
        <v>2</v>
      </c>
      <c r="R2">
        <v>1.635E-2</v>
      </c>
      <c r="S2" s="1">
        <v>8.8789999999999997E-3</v>
      </c>
      <c r="T2">
        <v>3.871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379.3</v>
      </c>
      <c r="E3">
        <v>57.95</v>
      </c>
      <c r="F3">
        <v>25.01</v>
      </c>
      <c r="G3">
        <v>0.79100000000000004</v>
      </c>
      <c r="H3">
        <v>0.49785699999999999</v>
      </c>
      <c r="I3">
        <v>6.6449999999999996</v>
      </c>
      <c r="J3" s="1">
        <v>1335</v>
      </c>
      <c r="K3" s="1">
        <v>1196</v>
      </c>
      <c r="L3">
        <v>593</v>
      </c>
      <c r="M3" s="1">
        <v>1688</v>
      </c>
      <c r="N3">
        <v>26.38</v>
      </c>
      <c r="O3">
        <v>8.4250000000000005E-2</v>
      </c>
      <c r="Q3">
        <v>2</v>
      </c>
      <c r="R3">
        <v>1.392E-2</v>
      </c>
      <c r="S3">
        <v>1.125E-2</v>
      </c>
      <c r="T3">
        <v>2.1040000000000001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405.6</v>
      </c>
      <c r="E4">
        <v>84.27</v>
      </c>
      <c r="F4">
        <v>25.01</v>
      </c>
      <c r="G4">
        <v>0.99580000000000002</v>
      </c>
      <c r="H4">
        <v>0.51030200000000003</v>
      </c>
      <c r="I4">
        <v>6.7160000000000002</v>
      </c>
      <c r="J4" s="1">
        <v>1316</v>
      </c>
      <c r="K4" s="1">
        <v>1191</v>
      </c>
      <c r="L4">
        <v>559.29999999999995</v>
      </c>
      <c r="M4" s="1">
        <v>1322</v>
      </c>
      <c r="N4">
        <v>25.15</v>
      </c>
      <c r="O4">
        <v>8.5360000000000005E-2</v>
      </c>
      <c r="Q4">
        <v>2</v>
      </c>
      <c r="R4">
        <v>1.406E-2</v>
      </c>
      <c r="S4">
        <v>1.034E-2</v>
      </c>
      <c r="T4">
        <v>1.9410000000000001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430.6</v>
      </c>
      <c r="E5">
        <v>109.3</v>
      </c>
      <c r="F5">
        <v>25</v>
      </c>
      <c r="G5">
        <v>1.254</v>
      </c>
      <c r="H5">
        <v>0.50694099999999997</v>
      </c>
      <c r="I5">
        <v>6.6719999999999997</v>
      </c>
      <c r="J5" s="1">
        <v>1316</v>
      </c>
      <c r="K5" s="1">
        <v>1224</v>
      </c>
      <c r="L5">
        <v>484.7</v>
      </c>
      <c r="M5" s="1">
        <v>1050</v>
      </c>
      <c r="N5">
        <v>21.61</v>
      </c>
      <c r="O5">
        <v>8.5199999999999998E-2</v>
      </c>
      <c r="Q5">
        <v>2</v>
      </c>
      <c r="R5">
        <v>1.397E-2</v>
      </c>
      <c r="S5">
        <v>1.0749999999999999E-2</v>
      </c>
      <c r="T5">
        <v>1.8620000000000001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458.6</v>
      </c>
      <c r="E6">
        <v>137.30000000000001</v>
      </c>
      <c r="F6">
        <v>25</v>
      </c>
      <c r="G6">
        <v>1.5780000000000001</v>
      </c>
      <c r="H6">
        <v>0.49527399999999999</v>
      </c>
      <c r="I6">
        <v>6.7060000000000004</v>
      </c>
      <c r="J6" s="1">
        <v>1354</v>
      </c>
      <c r="K6" s="1">
        <v>1264</v>
      </c>
      <c r="L6">
        <v>486</v>
      </c>
      <c r="M6">
        <v>858</v>
      </c>
      <c r="N6">
        <v>21.03</v>
      </c>
      <c r="O6">
        <v>8.4250000000000005E-2</v>
      </c>
      <c r="Q6">
        <v>2</v>
      </c>
      <c r="R6">
        <v>1.405E-2</v>
      </c>
      <c r="S6">
        <v>1.089E-2</v>
      </c>
      <c r="T6">
        <v>2.54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484.9</v>
      </c>
      <c r="E7">
        <v>163.6</v>
      </c>
      <c r="F7">
        <v>25</v>
      </c>
      <c r="G7">
        <v>1.9870000000000001</v>
      </c>
      <c r="H7">
        <v>0.49308200000000002</v>
      </c>
      <c r="I7">
        <v>6.835</v>
      </c>
      <c r="J7" s="1">
        <v>1386</v>
      </c>
      <c r="K7" s="1">
        <v>1290</v>
      </c>
      <c r="L7">
        <v>506.3</v>
      </c>
      <c r="M7">
        <v>697.7</v>
      </c>
      <c r="N7">
        <v>21.43</v>
      </c>
      <c r="O7">
        <v>8.5059999999999997E-2</v>
      </c>
      <c r="Q7">
        <v>2</v>
      </c>
      <c r="R7">
        <v>1.431E-2</v>
      </c>
      <c r="S7" s="1">
        <v>8.8719999999999997E-3</v>
      </c>
      <c r="T7">
        <v>2.2909999999999999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509.9</v>
      </c>
      <c r="E8">
        <v>188.6</v>
      </c>
      <c r="F8">
        <v>25</v>
      </c>
      <c r="G8">
        <v>2.5009999999999999</v>
      </c>
      <c r="H8">
        <v>0.49398300000000001</v>
      </c>
      <c r="I8">
        <v>7.2160000000000002</v>
      </c>
      <c r="J8" s="1">
        <v>1461</v>
      </c>
      <c r="K8" s="1">
        <v>1352</v>
      </c>
      <c r="L8">
        <v>552.29999999999995</v>
      </c>
      <c r="M8">
        <v>584</v>
      </c>
      <c r="N8">
        <v>22.21</v>
      </c>
      <c r="O8">
        <v>8.455E-2</v>
      </c>
      <c r="Q8">
        <v>2</v>
      </c>
      <c r="R8">
        <v>1.511E-2</v>
      </c>
      <c r="S8" s="1">
        <v>9.4079999999999997E-3</v>
      </c>
      <c r="T8">
        <v>2.9369999999999998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535.9</v>
      </c>
      <c r="E9">
        <v>214.6</v>
      </c>
      <c r="F9">
        <v>25</v>
      </c>
      <c r="G9">
        <v>3.149</v>
      </c>
      <c r="H9">
        <v>0.49612000000000001</v>
      </c>
      <c r="I9">
        <v>7.2859999999999996</v>
      </c>
      <c r="J9" s="1">
        <v>1469</v>
      </c>
      <c r="K9" s="1">
        <v>1361</v>
      </c>
      <c r="L9">
        <v>551.4</v>
      </c>
      <c r="M9">
        <v>466.4</v>
      </c>
      <c r="N9">
        <v>22.05</v>
      </c>
      <c r="O9">
        <v>8.4349999999999994E-2</v>
      </c>
      <c r="Q9">
        <v>2</v>
      </c>
      <c r="R9">
        <v>1.5259999999999999E-2</v>
      </c>
      <c r="S9" s="1">
        <v>9.6559999999999997E-3</v>
      </c>
      <c r="T9">
        <v>4.298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562.29999999999995</v>
      </c>
      <c r="E10">
        <v>241</v>
      </c>
      <c r="F10">
        <v>25</v>
      </c>
      <c r="G10">
        <v>3.964</v>
      </c>
      <c r="H10">
        <v>0.50005200000000005</v>
      </c>
      <c r="I10">
        <v>7.4909999999999997</v>
      </c>
      <c r="J10" s="1">
        <v>1498</v>
      </c>
      <c r="K10" s="1">
        <v>1397</v>
      </c>
      <c r="L10">
        <v>539.9</v>
      </c>
      <c r="M10">
        <v>377.9</v>
      </c>
      <c r="N10">
        <v>21.12</v>
      </c>
      <c r="O10">
        <v>8.1699999999999995E-2</v>
      </c>
      <c r="Q10">
        <v>2</v>
      </c>
      <c r="R10">
        <v>1.5689999999999999E-2</v>
      </c>
      <c r="S10">
        <v>1.102E-2</v>
      </c>
      <c r="T10">
        <v>5.0679999999999996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587.29999999999995</v>
      </c>
      <c r="E11">
        <v>266</v>
      </c>
      <c r="F11">
        <v>25</v>
      </c>
      <c r="G11">
        <v>4.9909999999999997</v>
      </c>
      <c r="H11">
        <v>0.49915300000000001</v>
      </c>
      <c r="I11">
        <v>7.6</v>
      </c>
      <c r="J11" s="1">
        <v>1522</v>
      </c>
      <c r="K11" s="1">
        <v>1422</v>
      </c>
      <c r="L11">
        <v>544.29999999999995</v>
      </c>
      <c r="M11">
        <v>305.10000000000002</v>
      </c>
      <c r="N11">
        <v>20.95</v>
      </c>
      <c r="O11">
        <v>8.1939999999999999E-2</v>
      </c>
      <c r="Q11">
        <v>2</v>
      </c>
      <c r="R11">
        <v>1.592E-2</v>
      </c>
      <c r="S11" s="1">
        <v>9.5230000000000002E-3</v>
      </c>
      <c r="T11">
        <v>6.0670000000000002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612.29999999999995</v>
      </c>
      <c r="E12">
        <v>291</v>
      </c>
      <c r="F12">
        <v>25</v>
      </c>
      <c r="G12">
        <v>6.2830000000000004</v>
      </c>
      <c r="H12">
        <v>0.50474600000000003</v>
      </c>
      <c r="I12">
        <v>7.67</v>
      </c>
      <c r="J12" s="1">
        <v>1520</v>
      </c>
      <c r="K12" s="1">
        <v>1416</v>
      </c>
      <c r="L12">
        <v>552.20000000000005</v>
      </c>
      <c r="M12">
        <v>241.9</v>
      </c>
      <c r="N12">
        <v>21.31</v>
      </c>
      <c r="O12">
        <v>8.1409999999999996E-2</v>
      </c>
      <c r="Q12">
        <v>2</v>
      </c>
      <c r="R12">
        <v>1.6060000000000001E-2</v>
      </c>
      <c r="S12" s="1">
        <v>8.8999999999999999E-3</v>
      </c>
      <c r="T12">
        <v>7.024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activeCell="J2" sqref="J2:J12"/>
    </sheetView>
  </sheetViews>
  <sheetFormatPr defaultColWidth="6" defaultRowHeight="14.4" x14ac:dyDescent="0.3"/>
  <cols>
    <col min="10" max="10" width="8.554687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330.3</v>
      </c>
      <c r="E2">
        <v>30</v>
      </c>
      <c r="F2">
        <v>25.01</v>
      </c>
      <c r="G2">
        <v>0.62829999999999997</v>
      </c>
      <c r="H2">
        <v>0.48752400000000001</v>
      </c>
      <c r="I2">
        <v>4.7009999999999996</v>
      </c>
      <c r="J2">
        <v>964.3</v>
      </c>
      <c r="K2">
        <v>942.4</v>
      </c>
      <c r="L2">
        <v>204.7</v>
      </c>
      <c r="M2" s="1">
        <v>1535</v>
      </c>
      <c r="N2">
        <v>12.26</v>
      </c>
      <c r="O2">
        <v>0.2142</v>
      </c>
      <c r="Q2">
        <v>1.5</v>
      </c>
      <c r="R2" s="1">
        <v>9.8460000000000006E-3</v>
      </c>
      <c r="S2" s="1">
        <v>9.3179999999999999E-3</v>
      </c>
      <c r="T2">
        <v>1.093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358.3</v>
      </c>
      <c r="E3">
        <v>57.95</v>
      </c>
      <c r="F3">
        <v>25.01</v>
      </c>
      <c r="G3">
        <v>0.79100000000000004</v>
      </c>
      <c r="H3">
        <v>0.49545400000000001</v>
      </c>
      <c r="I3">
        <v>4.8929999999999998</v>
      </c>
      <c r="J3">
        <v>987.6</v>
      </c>
      <c r="K3">
        <v>967.7</v>
      </c>
      <c r="L3">
        <v>197.2</v>
      </c>
      <c r="M3" s="1">
        <v>1249</v>
      </c>
      <c r="N3">
        <v>11.52</v>
      </c>
      <c r="O3">
        <v>0.21049999999999999</v>
      </c>
      <c r="Q3">
        <v>1.5</v>
      </c>
      <c r="R3">
        <v>1.025E-2</v>
      </c>
      <c r="S3">
        <v>1.0919999999999999E-2</v>
      </c>
      <c r="T3">
        <v>0.16800000000000001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384.6</v>
      </c>
      <c r="E4">
        <v>84.27</v>
      </c>
      <c r="F4">
        <v>25.01</v>
      </c>
      <c r="G4">
        <v>0.99580000000000002</v>
      </c>
      <c r="H4">
        <v>0.49815199999999998</v>
      </c>
      <c r="I4">
        <v>5.0590000000000002</v>
      </c>
      <c r="J4" s="1">
        <v>1015</v>
      </c>
      <c r="K4">
        <v>996.3</v>
      </c>
      <c r="L4">
        <v>196.1</v>
      </c>
      <c r="M4" s="1">
        <v>1020</v>
      </c>
      <c r="N4">
        <v>11.14</v>
      </c>
      <c r="O4">
        <v>0.20880000000000001</v>
      </c>
      <c r="Q4">
        <v>1.5</v>
      </c>
      <c r="R4">
        <v>1.059E-2</v>
      </c>
      <c r="S4">
        <v>1.023E-2</v>
      </c>
      <c r="T4">
        <v>6.5409999999999996E-2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409.6</v>
      </c>
      <c r="E5">
        <v>109.3</v>
      </c>
      <c r="F5">
        <v>25</v>
      </c>
      <c r="G5">
        <v>1.254</v>
      </c>
      <c r="H5">
        <v>0.50292199999999998</v>
      </c>
      <c r="I5">
        <v>5.24</v>
      </c>
      <c r="J5" s="1">
        <v>1042</v>
      </c>
      <c r="K5" s="1">
        <v>1023</v>
      </c>
      <c r="L5">
        <v>197.1</v>
      </c>
      <c r="M5">
        <v>831.2</v>
      </c>
      <c r="N5">
        <v>10.91</v>
      </c>
      <c r="O5">
        <v>0.20619999999999999</v>
      </c>
      <c r="Q5">
        <v>1.5</v>
      </c>
      <c r="R5">
        <v>1.098E-2</v>
      </c>
      <c r="S5">
        <v>1.0489999999999999E-2</v>
      </c>
      <c r="T5">
        <v>0.16550000000000001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437.6</v>
      </c>
      <c r="E6">
        <v>137.30000000000001</v>
      </c>
      <c r="F6">
        <v>25</v>
      </c>
      <c r="G6">
        <v>1.5780000000000001</v>
      </c>
      <c r="H6">
        <v>0.49974000000000002</v>
      </c>
      <c r="I6">
        <v>5.3559999999999999</v>
      </c>
      <c r="J6" s="1">
        <v>1072</v>
      </c>
      <c r="K6" s="1">
        <v>1053</v>
      </c>
      <c r="L6">
        <v>199.1</v>
      </c>
      <c r="M6">
        <v>679</v>
      </c>
      <c r="N6">
        <v>10.71</v>
      </c>
      <c r="O6">
        <v>0.2036</v>
      </c>
      <c r="Q6">
        <v>1.5</v>
      </c>
      <c r="R6">
        <v>1.1220000000000001E-2</v>
      </c>
      <c r="S6">
        <v>1.0580000000000001E-2</v>
      </c>
      <c r="T6">
        <v>9.5829999999999999E-2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463.9</v>
      </c>
      <c r="E7">
        <v>163.6</v>
      </c>
      <c r="F7">
        <v>25</v>
      </c>
      <c r="G7">
        <v>1.9870000000000001</v>
      </c>
      <c r="H7">
        <v>0.49970700000000001</v>
      </c>
      <c r="I7">
        <v>5.4960000000000004</v>
      </c>
      <c r="J7" s="1">
        <v>1100</v>
      </c>
      <c r="K7" s="1">
        <v>1081</v>
      </c>
      <c r="L7">
        <v>201</v>
      </c>
      <c r="M7">
        <v>553.6</v>
      </c>
      <c r="N7">
        <v>10.53</v>
      </c>
      <c r="O7">
        <v>0.20150000000000001</v>
      </c>
      <c r="Q7">
        <v>1.5</v>
      </c>
      <c r="R7">
        <v>1.1509999999999999E-2</v>
      </c>
      <c r="S7" s="1">
        <v>9.1310000000000002E-3</v>
      </c>
      <c r="T7">
        <v>0.1066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488.9</v>
      </c>
      <c r="E8">
        <v>188.6</v>
      </c>
      <c r="F8">
        <v>25</v>
      </c>
      <c r="G8">
        <v>2.5009999999999999</v>
      </c>
      <c r="H8">
        <v>0.49989499999999998</v>
      </c>
      <c r="I8">
        <v>5.6420000000000003</v>
      </c>
      <c r="J8" s="1">
        <v>1129</v>
      </c>
      <c r="K8" s="1">
        <v>1110</v>
      </c>
      <c r="L8">
        <v>204.7</v>
      </c>
      <c r="M8">
        <v>451.2</v>
      </c>
      <c r="N8">
        <v>10.45</v>
      </c>
      <c r="O8">
        <v>0.20050000000000001</v>
      </c>
      <c r="Q8">
        <v>1.5</v>
      </c>
      <c r="R8">
        <v>1.1820000000000001E-2</v>
      </c>
      <c r="S8" s="1">
        <v>9.4039999999999992E-3</v>
      </c>
      <c r="T8">
        <v>0.11609999999999999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514.9</v>
      </c>
      <c r="E9">
        <v>214.6</v>
      </c>
      <c r="F9">
        <v>25.01</v>
      </c>
      <c r="G9">
        <v>3.149</v>
      </c>
      <c r="H9">
        <v>0.499778</v>
      </c>
      <c r="I9">
        <v>5.7859999999999996</v>
      </c>
      <c r="J9" s="1">
        <v>1158</v>
      </c>
      <c r="K9" s="1">
        <v>1139</v>
      </c>
      <c r="L9">
        <v>208.3</v>
      </c>
      <c r="M9">
        <v>367.6</v>
      </c>
      <c r="N9">
        <v>10.37</v>
      </c>
      <c r="O9">
        <v>0.19900000000000001</v>
      </c>
      <c r="Q9">
        <v>1.5</v>
      </c>
      <c r="R9">
        <v>1.2120000000000001E-2</v>
      </c>
      <c r="S9" s="1">
        <v>9.5409999999999991E-3</v>
      </c>
      <c r="T9">
        <v>0.1206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541.29999999999995</v>
      </c>
      <c r="E10">
        <v>241</v>
      </c>
      <c r="F10">
        <v>25.01</v>
      </c>
      <c r="G10">
        <v>3.964</v>
      </c>
      <c r="H10">
        <v>0.50010200000000005</v>
      </c>
      <c r="I10">
        <v>5.9349999999999996</v>
      </c>
      <c r="J10" s="1">
        <v>1187</v>
      </c>
      <c r="K10" s="1">
        <v>1167</v>
      </c>
      <c r="L10">
        <v>212.6</v>
      </c>
      <c r="M10">
        <v>299.3</v>
      </c>
      <c r="N10">
        <v>10.32</v>
      </c>
      <c r="O10">
        <v>0.19719999999999999</v>
      </c>
      <c r="Q10">
        <v>1.5</v>
      </c>
      <c r="R10">
        <v>1.243E-2</v>
      </c>
      <c r="S10">
        <v>1.09E-2</v>
      </c>
      <c r="T10">
        <v>0.1633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566.29999999999995</v>
      </c>
      <c r="E11">
        <v>266</v>
      </c>
      <c r="F11">
        <v>25.01</v>
      </c>
      <c r="G11">
        <v>4.9909999999999997</v>
      </c>
      <c r="H11">
        <v>0.50009599999999998</v>
      </c>
      <c r="I11">
        <v>6.0810000000000004</v>
      </c>
      <c r="J11" s="1">
        <v>1216</v>
      </c>
      <c r="K11" s="1">
        <v>1196</v>
      </c>
      <c r="L11">
        <v>217.8</v>
      </c>
      <c r="M11">
        <v>243.6</v>
      </c>
      <c r="N11">
        <v>10.32</v>
      </c>
      <c r="O11">
        <v>0.19520000000000001</v>
      </c>
      <c r="Q11">
        <v>1.5</v>
      </c>
      <c r="R11">
        <v>1.274E-2</v>
      </c>
      <c r="S11" s="1">
        <v>9.8639999999999995E-3</v>
      </c>
      <c r="T11">
        <v>0.30230000000000001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591.29999999999995</v>
      </c>
      <c r="E12">
        <v>291</v>
      </c>
      <c r="F12">
        <v>25.01</v>
      </c>
      <c r="G12">
        <v>6.2830000000000004</v>
      </c>
      <c r="H12">
        <v>0.49991200000000002</v>
      </c>
      <c r="I12">
        <v>6.2270000000000003</v>
      </c>
      <c r="J12" s="1">
        <v>1246</v>
      </c>
      <c r="K12" s="1">
        <v>1225</v>
      </c>
      <c r="L12">
        <v>223.1</v>
      </c>
      <c r="M12">
        <v>198.2</v>
      </c>
      <c r="N12">
        <v>10.32</v>
      </c>
      <c r="O12">
        <v>0.19420000000000001</v>
      </c>
      <c r="Q12">
        <v>1.5</v>
      </c>
      <c r="R12">
        <v>1.304E-2</v>
      </c>
      <c r="S12" s="1">
        <v>9.3679999999999996E-3</v>
      </c>
      <c r="T12">
        <v>0.34549999999999997</v>
      </c>
      <c r="U12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"/>
  <sheetViews>
    <sheetView workbookViewId="0">
      <selection sqref="A1:XFD1"/>
    </sheetView>
  </sheetViews>
  <sheetFormatPr defaultColWidth="4" defaultRowHeight="14.4" x14ac:dyDescent="0.3"/>
  <cols>
    <col min="10" max="11" width="8.554687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25.02</v>
      </c>
      <c r="G2">
        <v>0.62829999999999997</v>
      </c>
      <c r="H2">
        <v>1.81453</v>
      </c>
      <c r="I2">
        <v>18.25</v>
      </c>
      <c r="J2" s="1">
        <v>1006</v>
      </c>
      <c r="K2">
        <v>864.6</v>
      </c>
      <c r="L2">
        <v>514.1</v>
      </c>
      <c r="M2" s="1">
        <v>1601</v>
      </c>
      <c r="N2">
        <v>30.74</v>
      </c>
      <c r="O2">
        <v>0.1225</v>
      </c>
      <c r="Q2">
        <v>2</v>
      </c>
      <c r="R2">
        <v>3.823E-2</v>
      </c>
      <c r="S2" s="1">
        <v>8.659E-3</v>
      </c>
      <c r="T2">
        <v>14.96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25.02</v>
      </c>
      <c r="G3">
        <v>0.79100000000000004</v>
      </c>
      <c r="H3">
        <v>0.45382400000000001</v>
      </c>
      <c r="I3">
        <v>12.24</v>
      </c>
      <c r="J3" s="1">
        <v>2696</v>
      </c>
      <c r="K3" s="1">
        <v>1524</v>
      </c>
      <c r="L3" s="1">
        <v>2224</v>
      </c>
      <c r="M3" s="1">
        <v>3409</v>
      </c>
      <c r="N3">
        <v>55.58</v>
      </c>
      <c r="O3">
        <v>0.1202</v>
      </c>
      <c r="Q3">
        <v>2</v>
      </c>
      <c r="R3">
        <v>2.563E-2</v>
      </c>
      <c r="S3">
        <v>1.081E-2</v>
      </c>
      <c r="T3">
        <v>3.1320000000000001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25.02</v>
      </c>
      <c r="G4">
        <v>0.99580000000000002</v>
      </c>
      <c r="H4">
        <v>8.5325899999999996E-2</v>
      </c>
      <c r="I4">
        <v>5.9589999999999996</v>
      </c>
      <c r="J4" s="1">
        <v>6983</v>
      </c>
      <c r="K4" s="1">
        <v>4658</v>
      </c>
      <c r="L4" s="1">
        <v>5203</v>
      </c>
      <c r="M4" s="1">
        <v>7013</v>
      </c>
      <c r="N4">
        <v>48.17</v>
      </c>
      <c r="O4">
        <v>0.1198</v>
      </c>
      <c r="Q4">
        <v>2</v>
      </c>
      <c r="R4">
        <v>1.248E-2</v>
      </c>
      <c r="S4">
        <v>1.0189999999999999E-2</v>
      </c>
      <c r="T4">
        <v>28.82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25.01</v>
      </c>
      <c r="G5">
        <v>1.254</v>
      </c>
      <c r="H5">
        <v>0.79190199999999999</v>
      </c>
      <c r="I5">
        <v>10.5</v>
      </c>
      <c r="J5" s="1">
        <v>1326</v>
      </c>
      <c r="K5">
        <v>866.3</v>
      </c>
      <c r="L5" s="1">
        <v>1004</v>
      </c>
      <c r="M5" s="1">
        <v>1058</v>
      </c>
      <c r="N5">
        <v>49.21</v>
      </c>
      <c r="O5">
        <v>0.1201</v>
      </c>
      <c r="Q5">
        <v>2</v>
      </c>
      <c r="R5">
        <v>2.1999999999999999E-2</v>
      </c>
      <c r="S5">
        <v>1.4030000000000001E-2</v>
      </c>
      <c r="T5">
        <v>17.93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25.01</v>
      </c>
      <c r="G6">
        <v>1.5780000000000001</v>
      </c>
      <c r="H6">
        <v>1.6121399999999999</v>
      </c>
      <c r="I6">
        <v>16.170000000000002</v>
      </c>
      <c r="J6" s="1">
        <v>1003</v>
      </c>
      <c r="K6">
        <v>948.9</v>
      </c>
      <c r="L6">
        <v>325</v>
      </c>
      <c r="M6">
        <v>635.5</v>
      </c>
      <c r="N6">
        <v>18.91</v>
      </c>
      <c r="O6">
        <v>0.1183</v>
      </c>
      <c r="Q6">
        <v>2</v>
      </c>
      <c r="R6">
        <v>3.3869999999999997E-2</v>
      </c>
      <c r="S6">
        <v>1.1039999999999999E-2</v>
      </c>
      <c r="T6">
        <v>9.0609999999999999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25.01</v>
      </c>
      <c r="G7">
        <v>1.9870000000000001</v>
      </c>
      <c r="H7">
        <v>0.53181199999999995</v>
      </c>
      <c r="I7">
        <v>13.84</v>
      </c>
      <c r="J7" s="1">
        <v>2603</v>
      </c>
      <c r="K7" s="1">
        <v>1888</v>
      </c>
      <c r="L7" s="1">
        <v>1792</v>
      </c>
      <c r="M7" s="1">
        <v>1310</v>
      </c>
      <c r="N7">
        <v>43.51</v>
      </c>
      <c r="O7">
        <v>0.11650000000000001</v>
      </c>
      <c r="Q7">
        <v>2</v>
      </c>
      <c r="R7">
        <v>2.8989999999999998E-2</v>
      </c>
      <c r="S7">
        <v>1.055E-2</v>
      </c>
      <c r="T7">
        <v>11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25.01</v>
      </c>
      <c r="G8">
        <v>2.5009999999999999</v>
      </c>
      <c r="H8">
        <v>1.1039699999999999</v>
      </c>
      <c r="I8">
        <v>22.17</v>
      </c>
      <c r="J8" s="1">
        <v>2009</v>
      </c>
      <c r="K8" s="1">
        <v>1211</v>
      </c>
      <c r="L8" s="1">
        <v>1603</v>
      </c>
      <c r="M8">
        <v>803</v>
      </c>
      <c r="N8">
        <v>52.93</v>
      </c>
      <c r="O8">
        <v>9.6479999999999996E-2</v>
      </c>
      <c r="Q8">
        <v>2</v>
      </c>
      <c r="R8">
        <v>4.6440000000000002E-2</v>
      </c>
      <c r="S8">
        <v>1.184E-2</v>
      </c>
      <c r="T8">
        <v>5.4039999999999999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25.01</v>
      </c>
      <c r="G9">
        <v>3.149</v>
      </c>
      <c r="H9">
        <v>2.5949499999999999</v>
      </c>
      <c r="I9">
        <v>28.62</v>
      </c>
      <c r="J9" s="1">
        <v>1103</v>
      </c>
      <c r="K9">
        <v>946.2</v>
      </c>
      <c r="L9">
        <v>566.9</v>
      </c>
      <c r="M9">
        <v>350.3</v>
      </c>
      <c r="N9">
        <v>30.93</v>
      </c>
      <c r="O9">
        <v>9.5229999999999995E-2</v>
      </c>
      <c r="Q9">
        <v>2</v>
      </c>
      <c r="R9">
        <v>5.9950000000000003E-2</v>
      </c>
      <c r="S9" s="1">
        <v>5.6189999999999999E-3</v>
      </c>
      <c r="T9">
        <v>9.0079999999999991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25.01</v>
      </c>
      <c r="G10">
        <v>3.964</v>
      </c>
      <c r="H10">
        <v>0.64932999999999996</v>
      </c>
      <c r="I10">
        <v>17.91</v>
      </c>
      <c r="J10" s="1">
        <v>2758</v>
      </c>
      <c r="K10" s="1">
        <v>1425</v>
      </c>
      <c r="L10" s="1">
        <v>2361</v>
      </c>
      <c r="M10">
        <v>695.7</v>
      </c>
      <c r="N10">
        <v>58.89</v>
      </c>
      <c r="O10">
        <v>9.3280000000000002E-2</v>
      </c>
      <c r="Q10">
        <v>2</v>
      </c>
      <c r="R10">
        <v>3.7510000000000002E-2</v>
      </c>
      <c r="S10" s="1">
        <v>8.9300000000000004E-3</v>
      </c>
      <c r="T10">
        <v>9.2469999999999999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25.01</v>
      </c>
      <c r="G11">
        <v>4.9909999999999997</v>
      </c>
      <c r="H11">
        <v>0.94407300000000005</v>
      </c>
      <c r="I11">
        <v>20.260000000000002</v>
      </c>
      <c r="J11" s="1">
        <v>2146</v>
      </c>
      <c r="K11" s="1">
        <v>1455</v>
      </c>
      <c r="L11" s="1">
        <v>1577</v>
      </c>
      <c r="M11">
        <v>430</v>
      </c>
      <c r="N11">
        <v>47.3</v>
      </c>
      <c r="O11">
        <v>9.4869999999999996E-2</v>
      </c>
      <c r="Q11">
        <v>2</v>
      </c>
      <c r="R11">
        <v>4.2430000000000002E-2</v>
      </c>
      <c r="S11" s="1">
        <v>4.5909999999999996E-3</v>
      </c>
      <c r="T11">
        <v>7.11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591.4</v>
      </c>
      <c r="E12">
        <v>291</v>
      </c>
      <c r="F12">
        <v>25</v>
      </c>
      <c r="G12">
        <v>6.2830000000000004</v>
      </c>
      <c r="H12">
        <v>14.256</v>
      </c>
      <c r="I12">
        <v>64.88</v>
      </c>
      <c r="J12">
        <v>455.1</v>
      </c>
      <c r="K12">
        <v>325.8</v>
      </c>
      <c r="L12">
        <v>317.8</v>
      </c>
      <c r="M12">
        <v>72.430000000000007</v>
      </c>
      <c r="N12">
        <v>44.29</v>
      </c>
      <c r="O12">
        <v>8.9520000000000002E-2</v>
      </c>
      <c r="Q12">
        <v>2</v>
      </c>
      <c r="R12">
        <v>0.13589999999999999</v>
      </c>
      <c r="S12" s="1">
        <v>2.65E-3</v>
      </c>
      <c r="T12">
        <v>4.4880000000000004</v>
      </c>
      <c r="U12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2"/>
  <sheetViews>
    <sheetView workbookViewId="0">
      <selection sqref="A1:XFD1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25.01</v>
      </c>
      <c r="G2">
        <v>0.62829999999999997</v>
      </c>
      <c r="H2">
        <v>5.5352800000000002</v>
      </c>
      <c r="I2">
        <v>35.97</v>
      </c>
      <c r="J2">
        <v>649.79999999999995</v>
      </c>
      <c r="K2">
        <v>575.6</v>
      </c>
      <c r="L2">
        <v>301.60000000000002</v>
      </c>
      <c r="M2" s="1">
        <v>1034</v>
      </c>
      <c r="N2">
        <v>27.65</v>
      </c>
      <c r="O2">
        <v>0.1981</v>
      </c>
      <c r="Q2">
        <v>2</v>
      </c>
      <c r="R2">
        <v>7.5329999999999994E-2</v>
      </c>
      <c r="S2" s="1">
        <v>8.5520000000000006E-3</v>
      </c>
      <c r="T2">
        <v>24.88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25.01</v>
      </c>
      <c r="G3">
        <v>0.79100000000000004</v>
      </c>
      <c r="H3">
        <v>0.28307300000000002</v>
      </c>
      <c r="I3">
        <v>14.24</v>
      </c>
      <c r="J3" s="1">
        <v>5031</v>
      </c>
      <c r="K3" s="1">
        <v>2899</v>
      </c>
      <c r="L3" s="1">
        <v>4112</v>
      </c>
      <c r="M3" s="1">
        <v>6361</v>
      </c>
      <c r="N3">
        <v>54.81</v>
      </c>
      <c r="O3">
        <v>0.1961</v>
      </c>
      <c r="Q3">
        <v>2</v>
      </c>
      <c r="R3">
        <v>2.9829999999999999E-2</v>
      </c>
      <c r="S3">
        <v>1.0370000000000001E-2</v>
      </c>
      <c r="T3">
        <v>2.72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</v>
      </c>
      <c r="G4">
        <v>0.99580000000000002</v>
      </c>
      <c r="H4">
        <v>1.26456E-2</v>
      </c>
      <c r="I4">
        <v>3.681</v>
      </c>
      <c r="J4" s="1">
        <v>29110</v>
      </c>
      <c r="K4" s="1">
        <v>15450</v>
      </c>
      <c r="L4" s="1">
        <v>24670</v>
      </c>
      <c r="M4" s="1">
        <v>29230</v>
      </c>
      <c r="N4">
        <v>-122.05</v>
      </c>
      <c r="O4">
        <v>0.1948</v>
      </c>
      <c r="Q4">
        <v>2</v>
      </c>
      <c r="R4" s="1">
        <v>7.7089999999999997E-3</v>
      </c>
      <c r="S4">
        <v>1.081E-2</v>
      </c>
      <c r="T4">
        <v>161.30000000000001</v>
      </c>
      <c r="U4" t="s">
        <v>24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0.46995100000000001</v>
      </c>
      <c r="I5">
        <v>16.600000000000001</v>
      </c>
      <c r="J5" s="1">
        <v>3531</v>
      </c>
      <c r="K5" s="1">
        <v>2208</v>
      </c>
      <c r="L5" s="1">
        <v>2756</v>
      </c>
      <c r="M5" s="1">
        <v>2817</v>
      </c>
      <c r="N5">
        <v>51.3</v>
      </c>
      <c r="O5">
        <v>0.19270000000000001</v>
      </c>
      <c r="Q5">
        <v>2</v>
      </c>
      <c r="R5">
        <v>3.4759999999999999E-2</v>
      </c>
      <c r="S5">
        <v>1.1900000000000001E-2</v>
      </c>
      <c r="T5">
        <v>2.609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0.50049399999999999</v>
      </c>
      <c r="I6">
        <v>16.03</v>
      </c>
      <c r="J6" s="1">
        <v>3203</v>
      </c>
      <c r="K6" s="1">
        <v>2200</v>
      </c>
      <c r="L6" s="1">
        <v>2329</v>
      </c>
      <c r="M6" s="1">
        <v>2030</v>
      </c>
      <c r="N6">
        <v>46.63</v>
      </c>
      <c r="O6">
        <v>0.191</v>
      </c>
      <c r="Q6">
        <v>2</v>
      </c>
      <c r="R6">
        <v>3.3579999999999999E-2</v>
      </c>
      <c r="S6">
        <v>1.2370000000000001E-2</v>
      </c>
      <c r="T6">
        <v>2.6320000000000001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0.68550199999999994</v>
      </c>
      <c r="I7">
        <v>17.38</v>
      </c>
      <c r="J7" s="1">
        <v>2536</v>
      </c>
      <c r="K7" s="1">
        <v>1687</v>
      </c>
      <c r="L7" s="1">
        <v>1893</v>
      </c>
      <c r="M7" s="1">
        <v>1276</v>
      </c>
      <c r="N7">
        <v>48.3</v>
      </c>
      <c r="O7">
        <v>0.1903</v>
      </c>
      <c r="Q7">
        <v>2</v>
      </c>
      <c r="R7">
        <v>3.6409999999999998E-2</v>
      </c>
      <c r="S7" s="1">
        <v>7.9719999999999999E-3</v>
      </c>
      <c r="T7">
        <v>7.1219999999999999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1.3780600000000001</v>
      </c>
      <c r="I8">
        <v>14.25</v>
      </c>
      <c r="J8" s="1">
        <v>1034</v>
      </c>
      <c r="K8">
        <v>519.79999999999995</v>
      </c>
      <c r="L8">
        <v>894.2</v>
      </c>
      <c r="M8">
        <v>413.5</v>
      </c>
      <c r="N8">
        <v>59.83</v>
      </c>
      <c r="O8">
        <v>0.18260000000000001</v>
      </c>
      <c r="Q8">
        <v>2</v>
      </c>
      <c r="R8">
        <v>2.9850000000000002E-2</v>
      </c>
      <c r="S8">
        <v>6.27</v>
      </c>
      <c r="T8">
        <v>89.29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214.7</v>
      </c>
      <c r="F9">
        <v>25</v>
      </c>
      <c r="G9">
        <v>3.149</v>
      </c>
      <c r="H9">
        <v>7.07864</v>
      </c>
      <c r="I9">
        <v>48.98</v>
      </c>
      <c r="J9">
        <v>691.9</v>
      </c>
      <c r="K9">
        <v>552.4</v>
      </c>
      <c r="L9">
        <v>416.6</v>
      </c>
      <c r="M9">
        <v>219.7</v>
      </c>
      <c r="N9">
        <v>37.020000000000003</v>
      </c>
      <c r="O9">
        <v>0.13589999999999999</v>
      </c>
      <c r="Q9">
        <v>2</v>
      </c>
      <c r="R9">
        <v>0.1026</v>
      </c>
      <c r="S9" s="1">
        <v>8.3859999999999994E-3</v>
      </c>
      <c r="T9">
        <v>4.7450000000000001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0.53451099999999996</v>
      </c>
      <c r="I10">
        <v>14.77</v>
      </c>
      <c r="J10" s="1">
        <v>2764</v>
      </c>
      <c r="K10" s="1">
        <v>1618</v>
      </c>
      <c r="L10" s="1">
        <v>2241</v>
      </c>
      <c r="M10">
        <v>697.2</v>
      </c>
      <c r="N10">
        <v>54.18</v>
      </c>
      <c r="O10">
        <v>0.1389</v>
      </c>
      <c r="Q10">
        <v>2</v>
      </c>
      <c r="R10">
        <v>3.0939999999999999E-2</v>
      </c>
      <c r="S10">
        <v>1.324E-2</v>
      </c>
      <c r="T10">
        <v>5.4640000000000004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566.5</v>
      </c>
      <c r="E11">
        <v>266.10000000000002</v>
      </c>
      <c r="F11">
        <v>25</v>
      </c>
      <c r="G11">
        <v>4.9909999999999997</v>
      </c>
      <c r="H11">
        <v>6.2022599999999999</v>
      </c>
      <c r="I11">
        <v>50.98</v>
      </c>
      <c r="J11">
        <v>822</v>
      </c>
      <c r="K11">
        <v>703.1</v>
      </c>
      <c r="L11">
        <v>425.8</v>
      </c>
      <c r="M11">
        <v>164.7</v>
      </c>
      <c r="N11">
        <v>31.2</v>
      </c>
      <c r="O11">
        <v>0.14000000000000001</v>
      </c>
      <c r="Q11">
        <v>2</v>
      </c>
      <c r="R11">
        <v>0.10680000000000001</v>
      </c>
      <c r="S11" s="1">
        <v>8.6859999999999993E-3</v>
      </c>
      <c r="T11">
        <v>4.6360000000000001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1.0670999999999999</v>
      </c>
      <c r="I12">
        <v>20.37</v>
      </c>
      <c r="J12" s="1">
        <v>1909</v>
      </c>
      <c r="K12" s="1">
        <v>1443</v>
      </c>
      <c r="L12" s="1">
        <v>1250</v>
      </c>
      <c r="M12">
        <v>303.8</v>
      </c>
      <c r="N12">
        <v>40.89</v>
      </c>
      <c r="O12">
        <v>0.13980000000000001</v>
      </c>
      <c r="Q12">
        <v>2</v>
      </c>
      <c r="R12">
        <v>4.2659999999999997E-2</v>
      </c>
      <c r="S12" s="1">
        <v>4.6829999999999997E-3</v>
      </c>
      <c r="T12">
        <v>7.133</v>
      </c>
      <c r="U12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2"/>
  <sheetViews>
    <sheetView workbookViewId="0">
      <selection activeCell="J2" sqref="J2:J12"/>
    </sheetView>
  </sheetViews>
  <sheetFormatPr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350</v>
      </c>
      <c r="E2">
        <v>30</v>
      </c>
      <c r="F2">
        <v>25</v>
      </c>
      <c r="G2">
        <v>0.62829999999999997</v>
      </c>
      <c r="H2">
        <v>0.49277500000000002</v>
      </c>
      <c r="I2">
        <v>3.4580000000000002</v>
      </c>
      <c r="J2">
        <v>701.8</v>
      </c>
      <c r="K2">
        <v>688.5</v>
      </c>
      <c r="L2">
        <v>136.1</v>
      </c>
      <c r="M2" s="1">
        <v>1117</v>
      </c>
      <c r="N2">
        <v>11.18</v>
      </c>
      <c r="O2">
        <v>-2.2179999999999998E-2</v>
      </c>
      <c r="Q2">
        <v>1.75</v>
      </c>
      <c r="R2" s="1">
        <v>7.2430000000000003E-3</v>
      </c>
      <c r="S2" s="1">
        <v>9.3699999999999999E-3</v>
      </c>
      <c r="T2">
        <v>0.61919999999999997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378</v>
      </c>
      <c r="E3">
        <v>57.95</v>
      </c>
      <c r="F3">
        <v>25</v>
      </c>
      <c r="G3">
        <v>0.79100000000000004</v>
      </c>
      <c r="H3">
        <v>0.498834</v>
      </c>
      <c r="I3">
        <v>3.5859999999999999</v>
      </c>
      <c r="J3">
        <v>718.9</v>
      </c>
      <c r="K3">
        <v>706.5</v>
      </c>
      <c r="L3">
        <v>132.9</v>
      </c>
      <c r="M3">
        <v>908.8</v>
      </c>
      <c r="N3">
        <v>10.66</v>
      </c>
      <c r="O3">
        <v>-2.2339999999999999E-2</v>
      </c>
      <c r="Q3">
        <v>1.75</v>
      </c>
      <c r="R3" s="1">
        <v>7.5100000000000002E-3</v>
      </c>
      <c r="S3">
        <v>1.089E-2</v>
      </c>
      <c r="T3">
        <v>0.15890000000000001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404.3</v>
      </c>
      <c r="E4">
        <v>84.27</v>
      </c>
      <c r="F4">
        <v>25</v>
      </c>
      <c r="G4">
        <v>0.99580000000000002</v>
      </c>
      <c r="H4">
        <v>0.49940099999999998</v>
      </c>
      <c r="I4">
        <v>3.6920000000000002</v>
      </c>
      <c r="J4">
        <v>739.2</v>
      </c>
      <c r="K4">
        <v>727</v>
      </c>
      <c r="L4">
        <v>133.80000000000001</v>
      </c>
      <c r="M4">
        <v>742.3</v>
      </c>
      <c r="N4">
        <v>10.43</v>
      </c>
      <c r="O4">
        <v>-2.333E-2</v>
      </c>
      <c r="Q4">
        <v>1.75</v>
      </c>
      <c r="R4" s="1">
        <v>7.7320000000000002E-3</v>
      </c>
      <c r="S4">
        <v>1.001E-2</v>
      </c>
      <c r="T4">
        <v>0.17610000000000001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429.3</v>
      </c>
      <c r="E5">
        <v>109.3</v>
      </c>
      <c r="F5">
        <v>25</v>
      </c>
      <c r="G5">
        <v>1.254</v>
      </c>
      <c r="H5">
        <v>0.50358099999999995</v>
      </c>
      <c r="I5">
        <v>3.8140000000000001</v>
      </c>
      <c r="J5">
        <v>757.3</v>
      </c>
      <c r="K5">
        <v>745.3</v>
      </c>
      <c r="L5">
        <v>134.6</v>
      </c>
      <c r="M5">
        <v>604.1</v>
      </c>
      <c r="N5">
        <v>10.24</v>
      </c>
      <c r="O5">
        <v>-2.3699999999999999E-2</v>
      </c>
      <c r="Q5">
        <v>1.75</v>
      </c>
      <c r="R5" s="1">
        <v>7.9869999999999993E-3</v>
      </c>
      <c r="S5">
        <v>1.0359999999999999E-2</v>
      </c>
      <c r="T5">
        <v>0.16950000000000001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457.3</v>
      </c>
      <c r="E6">
        <v>137.30000000000001</v>
      </c>
      <c r="F6">
        <v>25.01</v>
      </c>
      <c r="G6">
        <v>1.5780000000000001</v>
      </c>
      <c r="H6">
        <v>0.49953999999999998</v>
      </c>
      <c r="I6">
        <v>3.8839999999999999</v>
      </c>
      <c r="J6">
        <v>777.5</v>
      </c>
      <c r="K6">
        <v>765.6</v>
      </c>
      <c r="L6">
        <v>135.9</v>
      </c>
      <c r="M6">
        <v>492.7</v>
      </c>
      <c r="N6">
        <v>10.07</v>
      </c>
      <c r="O6">
        <v>-2.4819999999999998E-2</v>
      </c>
      <c r="Q6">
        <v>1.75</v>
      </c>
      <c r="R6" s="1">
        <v>8.1349999999999999E-3</v>
      </c>
      <c r="S6">
        <v>1.0489999999999999E-2</v>
      </c>
      <c r="T6">
        <v>0.1389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483.6</v>
      </c>
      <c r="E7">
        <v>163.6</v>
      </c>
      <c r="F7">
        <v>25</v>
      </c>
      <c r="G7">
        <v>1.9870000000000001</v>
      </c>
      <c r="H7">
        <v>0.49969200000000003</v>
      </c>
      <c r="I7">
        <v>3.9860000000000002</v>
      </c>
      <c r="J7">
        <v>797.7</v>
      </c>
      <c r="K7">
        <v>785.7</v>
      </c>
      <c r="L7">
        <v>138.1</v>
      </c>
      <c r="M7">
        <v>401.5</v>
      </c>
      <c r="N7">
        <v>9.9700000000000006</v>
      </c>
      <c r="O7">
        <v>-2.5919999999999999E-2</v>
      </c>
      <c r="Q7">
        <v>1.75</v>
      </c>
      <c r="R7" s="1">
        <v>8.3479999999999995E-3</v>
      </c>
      <c r="S7" s="1">
        <v>8.9339999999999992E-3</v>
      </c>
      <c r="T7">
        <v>0.17419999999999999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508.6</v>
      </c>
      <c r="E8">
        <v>188.6</v>
      </c>
      <c r="F8">
        <v>25</v>
      </c>
      <c r="G8">
        <v>2.5009999999999999</v>
      </c>
      <c r="H8">
        <v>0.500162</v>
      </c>
      <c r="I8">
        <v>4.09</v>
      </c>
      <c r="J8">
        <v>817.7</v>
      </c>
      <c r="K8">
        <v>805.4</v>
      </c>
      <c r="L8">
        <v>140.80000000000001</v>
      </c>
      <c r="M8">
        <v>326.89999999999998</v>
      </c>
      <c r="N8">
        <v>9.92</v>
      </c>
      <c r="O8">
        <v>-2.5950000000000001E-2</v>
      </c>
      <c r="Q8">
        <v>1.75</v>
      </c>
      <c r="R8" s="1">
        <v>8.5649999999999997E-3</v>
      </c>
      <c r="S8" s="1">
        <v>9.2259999999999998E-3</v>
      </c>
      <c r="T8">
        <v>0.16539999999999999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534.6</v>
      </c>
      <c r="E9">
        <v>214.6</v>
      </c>
      <c r="F9">
        <v>25</v>
      </c>
      <c r="G9">
        <v>3.149</v>
      </c>
      <c r="H9">
        <v>0.49982599999999999</v>
      </c>
      <c r="I9">
        <v>4.1900000000000004</v>
      </c>
      <c r="J9">
        <v>838.4</v>
      </c>
      <c r="K9">
        <v>826</v>
      </c>
      <c r="L9">
        <v>143.5</v>
      </c>
      <c r="M9">
        <v>266.2</v>
      </c>
      <c r="N9">
        <v>9.85</v>
      </c>
      <c r="O9">
        <v>-2.7470000000000001E-2</v>
      </c>
      <c r="Q9">
        <v>1.75</v>
      </c>
      <c r="R9" s="1">
        <v>8.7760000000000008E-3</v>
      </c>
      <c r="S9" s="1">
        <v>9.3880000000000005E-3</v>
      </c>
      <c r="T9">
        <v>0.2379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561</v>
      </c>
      <c r="E10">
        <v>241</v>
      </c>
      <c r="F10">
        <v>25</v>
      </c>
      <c r="G10">
        <v>3.964</v>
      </c>
      <c r="H10">
        <v>0.49994100000000002</v>
      </c>
      <c r="I10">
        <v>4.2919999999999998</v>
      </c>
      <c r="J10">
        <v>858.4</v>
      </c>
      <c r="K10">
        <v>845.8</v>
      </c>
      <c r="L10">
        <v>146.69999999999999</v>
      </c>
      <c r="M10">
        <v>216.5</v>
      </c>
      <c r="N10">
        <v>9.84</v>
      </c>
      <c r="O10">
        <v>-2.708E-2</v>
      </c>
      <c r="Q10">
        <v>1.75</v>
      </c>
      <c r="R10" s="1">
        <v>8.9879999999999995E-3</v>
      </c>
      <c r="S10">
        <v>1.106E-2</v>
      </c>
      <c r="T10">
        <v>0.2888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586</v>
      </c>
      <c r="E11">
        <v>266</v>
      </c>
      <c r="F11">
        <v>25</v>
      </c>
      <c r="G11">
        <v>4.9909999999999997</v>
      </c>
      <c r="H11">
        <v>0.49989099999999997</v>
      </c>
      <c r="I11">
        <v>4.3959999999999999</v>
      </c>
      <c r="J11">
        <v>879.4</v>
      </c>
      <c r="K11">
        <v>866.5</v>
      </c>
      <c r="L11">
        <v>150.4</v>
      </c>
      <c r="M11">
        <v>176.2</v>
      </c>
      <c r="N11">
        <v>9.85</v>
      </c>
      <c r="O11">
        <v>-2.8989999999999998E-2</v>
      </c>
      <c r="Q11">
        <v>1.75</v>
      </c>
      <c r="R11" s="1">
        <v>9.2069999999999999E-3</v>
      </c>
      <c r="S11" s="1">
        <v>9.8279999999999999E-3</v>
      </c>
      <c r="T11">
        <v>0.56110000000000004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611</v>
      </c>
      <c r="E12">
        <v>291</v>
      </c>
      <c r="F12">
        <v>25</v>
      </c>
      <c r="G12">
        <v>6.2830000000000004</v>
      </c>
      <c r="H12">
        <v>0.50003500000000001</v>
      </c>
      <c r="I12">
        <v>4.4989999999999997</v>
      </c>
      <c r="J12">
        <v>899.7</v>
      </c>
      <c r="K12">
        <v>886.4</v>
      </c>
      <c r="L12">
        <v>154.19999999999999</v>
      </c>
      <c r="M12">
        <v>143.19999999999999</v>
      </c>
      <c r="N12">
        <v>9.8699999999999992</v>
      </c>
      <c r="O12">
        <v>-2.9170000000000001E-2</v>
      </c>
      <c r="Q12">
        <v>1.75</v>
      </c>
      <c r="R12" s="1">
        <v>9.4230000000000008E-3</v>
      </c>
      <c r="S12" s="1">
        <v>9.2359999999999994E-3</v>
      </c>
      <c r="T12">
        <v>0.5302</v>
      </c>
      <c r="U12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"/>
  <sheetViews>
    <sheetView workbookViewId="0">
      <selection activeCell="C12" sqref="C12"/>
    </sheetView>
  </sheetViews>
  <sheetFormatPr defaultRowHeight="14.4" x14ac:dyDescent="0.3"/>
  <sheetData>
    <row r="1" spans="1:5" x14ac:dyDescent="0.3">
      <c r="B1" t="s">
        <v>25</v>
      </c>
      <c r="C1" t="s">
        <v>26</v>
      </c>
    </row>
    <row r="2" spans="1:5" x14ac:dyDescent="0.3">
      <c r="A2">
        <v>2</v>
      </c>
      <c r="B2">
        <v>2</v>
      </c>
      <c r="C2" s="1">
        <f>'Lung 2'!J12</f>
        <v>1345</v>
      </c>
      <c r="D2" s="1">
        <f>'Lung 2'!K12</f>
        <v>1322</v>
      </c>
      <c r="E2" s="1">
        <f>'Lung 2'!L12</f>
        <v>249.9</v>
      </c>
    </row>
    <row r="3" spans="1:5" x14ac:dyDescent="0.3">
      <c r="A3">
        <v>3</v>
      </c>
      <c r="B3">
        <v>3</v>
      </c>
      <c r="C3" s="1"/>
      <c r="D3" s="1">
        <f>'Lung 3 - Possible Slip'!K12</f>
        <v>1588</v>
      </c>
      <c r="E3" s="1">
        <f>'Lung 3 - Possible Slip'!L12</f>
        <v>2114</v>
      </c>
    </row>
    <row r="4" spans="1:5" x14ac:dyDescent="0.3">
      <c r="A4">
        <v>4</v>
      </c>
      <c r="B4">
        <v>4</v>
      </c>
      <c r="C4" s="1">
        <f>'Lung 4'!J12</f>
        <v>1520</v>
      </c>
      <c r="D4" s="1">
        <f>'Lung 4'!K12</f>
        <v>1416</v>
      </c>
      <c r="E4" s="1">
        <f>'Lung 4'!L12</f>
        <v>552.20000000000005</v>
      </c>
    </row>
    <row r="5" spans="1:5" x14ac:dyDescent="0.3">
      <c r="A5">
        <v>5</v>
      </c>
      <c r="B5">
        <v>5</v>
      </c>
      <c r="C5" s="1">
        <f>'Lung 5'!J12</f>
        <v>1246</v>
      </c>
      <c r="D5" s="1">
        <f>'Lung 5'!K12</f>
        <v>1225</v>
      </c>
      <c r="E5" s="1">
        <f>'Lung 5'!L12</f>
        <v>223.1</v>
      </c>
    </row>
    <row r="6" spans="1:5" x14ac:dyDescent="0.3">
      <c r="A6">
        <v>6</v>
      </c>
      <c r="B6">
        <v>6</v>
      </c>
      <c r="C6" s="1"/>
      <c r="D6" s="1">
        <f>'Lung 6'!K12</f>
        <v>325.8</v>
      </c>
      <c r="E6" s="1">
        <f>'Lung 6'!L12</f>
        <v>317.8</v>
      </c>
    </row>
    <row r="7" spans="1:5" x14ac:dyDescent="0.3">
      <c r="B7" t="s">
        <v>27</v>
      </c>
      <c r="C7" s="1"/>
      <c r="D7" s="1">
        <f>'Lung 6 Redo'!K12</f>
        <v>1443</v>
      </c>
      <c r="E7" s="1">
        <f>'Lung 6 Redo'!L12</f>
        <v>1250</v>
      </c>
    </row>
    <row r="8" spans="1:5" x14ac:dyDescent="0.3">
      <c r="A8">
        <v>9</v>
      </c>
      <c r="B8">
        <v>9</v>
      </c>
      <c r="C8" s="1">
        <f>'Lung 9 Top of Tissue'!J12</f>
        <v>899.7</v>
      </c>
      <c r="D8" s="1">
        <f>'Lung 9 Top of Tissue'!K12</f>
        <v>886.4</v>
      </c>
      <c r="E8" s="1">
        <f>'Lung 9 Top of Tissue'!L12</f>
        <v>154.19999999999999</v>
      </c>
    </row>
    <row r="10" spans="1:5" x14ac:dyDescent="0.3">
      <c r="C10" s="1">
        <f>AVERAGE(C2:C8)</f>
        <v>1252.675</v>
      </c>
      <c r="D10" s="1">
        <f>AVERAGE(D2:D8)</f>
        <v>1172.3142857142859</v>
      </c>
      <c r="E10" s="1">
        <f>AVERAGE(E2:E8)</f>
        <v>694.4571428571428</v>
      </c>
    </row>
    <row r="11" spans="1:5" x14ac:dyDescent="0.3">
      <c r="C11">
        <f>C10*(2)*(1.5)/1000</f>
        <v>3.7580249999999995</v>
      </c>
    </row>
    <row r="12" spans="1:5" x14ac:dyDescent="0.3">
      <c r="C12" s="1">
        <f>STDEV(C2:C8)/1000*2*1.5</f>
        <v>0.78349690650314674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Lung 2</vt:lpstr>
      <vt:lpstr>Lung 3 - Possible Slip</vt:lpstr>
      <vt:lpstr>Lung 4</vt:lpstr>
      <vt:lpstr>Lung 5</vt:lpstr>
      <vt:lpstr>Lung 6</vt:lpstr>
      <vt:lpstr>Lung 6 Redo</vt:lpstr>
      <vt:lpstr>Lung 9 Top of Tissue</vt:lpstr>
      <vt:lpstr>At 1Hz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2015-08-28T19:40:11Z</dcterms:created>
  <dcterms:modified xsi:type="dcterms:W3CDTF">2018-08-17T01:28:38Z</dcterms:modified>
</cp:coreProperties>
</file>